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rozpočet VZ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H33" i="1" l="1"/>
  <c r="F27" i="1" l="1"/>
  <c r="F26" i="1"/>
  <c r="F25" i="1"/>
  <c r="F24" i="1"/>
  <c r="F23" i="1"/>
  <c r="G22" i="1"/>
  <c r="F22" i="1"/>
  <c r="F21" i="1"/>
  <c r="F20" i="1"/>
  <c r="F19" i="1"/>
  <c r="F18" i="1"/>
  <c r="F17" i="1"/>
  <c r="F16" i="1"/>
  <c r="G27" i="1" l="1"/>
  <c r="H27" i="1" s="1"/>
  <c r="G26" i="1"/>
  <c r="H26" i="1" s="1"/>
  <c r="G25" i="1"/>
  <c r="H25" i="1" s="1"/>
  <c r="G24" i="1"/>
  <c r="G23" i="1"/>
  <c r="H23" i="1" s="1"/>
  <c r="H22" i="1"/>
  <c r="G21" i="1"/>
  <c r="H21" i="1" s="1"/>
  <c r="G20" i="1"/>
  <c r="H20" i="1" s="1"/>
  <c r="G19" i="1"/>
  <c r="G18" i="1"/>
  <c r="G17" i="1"/>
  <c r="G16" i="1"/>
  <c r="F15" i="1"/>
  <c r="F14" i="1"/>
  <c r="F13" i="1"/>
  <c r="F5" i="1"/>
  <c r="F6" i="1"/>
  <c r="F7" i="1"/>
  <c r="F8" i="1"/>
  <c r="F9" i="1"/>
  <c r="F10" i="1"/>
  <c r="F11" i="1"/>
  <c r="F4" i="1"/>
  <c r="G13" i="1" l="1"/>
  <c r="F28" i="1"/>
  <c r="H24" i="1"/>
  <c r="F12" i="1"/>
  <c r="F29" i="1" s="1"/>
  <c r="G4" i="1"/>
  <c r="G11" i="1"/>
  <c r="H11" i="1" s="1"/>
  <c r="G10" i="1"/>
  <c r="H10" i="1" s="1"/>
  <c r="G8" i="1"/>
  <c r="H8" i="1" s="1"/>
  <c r="G6" i="1"/>
  <c r="H6" i="1" s="1"/>
  <c r="G9" i="1"/>
  <c r="H9" i="1" s="1"/>
  <c r="G7" i="1"/>
  <c r="H7" i="1" s="1"/>
  <c r="G5" i="1"/>
  <c r="H5" i="1" s="1"/>
  <c r="H19" i="1"/>
  <c r="H18" i="1"/>
  <c r="H17" i="1"/>
  <c r="H16" i="1"/>
  <c r="G15" i="1"/>
  <c r="G14" i="1"/>
  <c r="H13" i="1"/>
  <c r="H29" i="1" l="1"/>
  <c r="G28" i="1"/>
  <c r="G29" i="1"/>
  <c r="G12" i="1"/>
  <c r="H4" i="1"/>
  <c r="H12" i="1" s="1"/>
  <c r="H15" i="1"/>
  <c r="H14" i="1"/>
  <c r="H28" i="1" s="1"/>
  <c r="H34" i="1" l="1"/>
</calcChain>
</file>

<file path=xl/comments1.xml><?xml version="1.0" encoding="utf-8"?>
<comments xmlns="http://schemas.openxmlformats.org/spreadsheetml/2006/main">
  <authors>
    <author>DvorackovaL</author>
  </authors>
  <commentList>
    <comment ref="D6" authorId="0">
      <text>
        <r>
          <rPr>
            <b/>
            <sz val="9"/>
            <color indexed="81"/>
            <rFont val="Tahoma"/>
            <charset val="1"/>
          </rPr>
          <t>DvorackovaL:</t>
        </r>
        <r>
          <rPr>
            <sz val="9"/>
            <color indexed="81"/>
            <rFont val="Tahoma"/>
            <charset val="1"/>
          </rPr>
          <t xml:space="preserve">
5 x uveřejnění v 5 periodikách, tj. celkem 25 inzerátů 
- 1. a 13. etapa ZD</t>
        </r>
      </text>
    </comment>
  </commentList>
</comments>
</file>

<file path=xl/sharedStrings.xml><?xml version="1.0" encoding="utf-8"?>
<sst xmlns="http://schemas.openxmlformats.org/spreadsheetml/2006/main" count="147" uniqueCount="93">
  <si>
    <t>Název etapy</t>
  </si>
  <si>
    <t>Aktivita</t>
  </si>
  <si>
    <t>Jednotka</t>
  </si>
  <si>
    <t>Počet</t>
  </si>
  <si>
    <t>Jednotková
cena</t>
  </si>
  <si>
    <t>Nabídková cena bez DPH</t>
  </si>
  <si>
    <t xml:space="preserve">DPH </t>
  </si>
  <si>
    <t>Nabídková cena vč. DPH</t>
  </si>
  <si>
    <t xml:space="preserve"> Daňový doklad bude vystaven do 14 dnů ode dne:</t>
  </si>
  <si>
    <t>Podklad pro 
vystavení faktury, který bude přílohou faktury</t>
  </si>
  <si>
    <t>Letáky A4</t>
  </si>
  <si>
    <t>ks</t>
  </si>
  <si>
    <t>Plakáty A2</t>
  </si>
  <si>
    <t>Blok A4 s kroužkovou vazbou v deskách</t>
  </si>
  <si>
    <t>Sada pentelka a propiska v kovu</t>
  </si>
  <si>
    <t>Plastové desky s chlopněmi</t>
  </si>
  <si>
    <t>Kalkulačka</t>
  </si>
  <si>
    <t>měsíc</t>
  </si>
  <si>
    <t>služba</t>
  </si>
  <si>
    <t>x</t>
  </si>
  <si>
    <t>Výběry klientů - informační schůzky</t>
  </si>
  <si>
    <t>cena na 1 osobu</t>
  </si>
  <si>
    <t>Úvodní setkání účastníků projektu</t>
  </si>
  <si>
    <t>Bilanční diagnostika</t>
  </si>
  <si>
    <t>Trh práce - školení</t>
  </si>
  <si>
    <t>Soft Skills včetně počítačových dovedností</t>
  </si>
  <si>
    <t>Individuální poradenství</t>
  </si>
  <si>
    <t>Nabídková cena za přípravnou fázi</t>
  </si>
  <si>
    <t>hodina</t>
  </si>
  <si>
    <t>setkání</t>
  </si>
  <si>
    <t>Skupinové poradenství                                                 - pravidelné setkávání po cca 14 dnech</t>
  </si>
  <si>
    <t>Tvorba nových pracovních míst</t>
  </si>
  <si>
    <t>podpořené místo</t>
  </si>
  <si>
    <t>Administrace přímé podpory</t>
  </si>
  <si>
    <t>Vyhotovení zpráv</t>
  </si>
  <si>
    <t>Monitoring</t>
  </si>
  <si>
    <t>Nabídková cena za průběžnou publicitu a monitoring</t>
  </si>
  <si>
    <t>Výdaje na dopravu</t>
  </si>
  <si>
    <t>Příspěvky na občerstvení</t>
  </si>
  <si>
    <t>Výdaje na vstupní lékařskou prohlídku před nástupem do zaměstnání</t>
  </si>
  <si>
    <t>Nabídková cena bez přímé podpory</t>
  </si>
  <si>
    <t>soubor</t>
  </si>
  <si>
    <t>předání v požadovaném počtu kusů</t>
  </si>
  <si>
    <t>aktivace</t>
  </si>
  <si>
    <t>uspořádání</t>
  </si>
  <si>
    <t>celé výtisky novin, v kterých vyšel inzerát</t>
  </si>
  <si>
    <t>prezenční listina</t>
  </si>
  <si>
    <t>prezenční listina,                                                            podepsané dohody o vstupu do projektu</t>
  </si>
  <si>
    <t>vypracování závěrečné zprávy</t>
  </si>
  <si>
    <t>Daňový doklad může být vystaven po dni</t>
  </si>
  <si>
    <t>sestavení IPR</t>
  </si>
  <si>
    <t>Sestavení individuálního plánu rozvoje (IPR)</t>
  </si>
  <si>
    <t>prezenční listiny, osvědčení - certifikáty</t>
  </si>
  <si>
    <t>evideční listy včetně všech dokladů prokazujících vynaložení nákladů</t>
  </si>
  <si>
    <t>ukončení školení</t>
  </si>
  <si>
    <t>předání zpráv zadavateli</t>
  </si>
  <si>
    <t>posledního dne v měsíci</t>
  </si>
  <si>
    <t>uveřejnění</t>
  </si>
  <si>
    <t>prezenční listiny</t>
  </si>
  <si>
    <t>předávací protokoly podepsané odpovědným pracovníkem KrP ÚP ČR a KoP ÚP ČR</t>
  </si>
  <si>
    <t>předávací protokoly podepsané odpovědným pracovníkem KrP ÚP ČR</t>
  </si>
  <si>
    <t>výkaz o počtu hodin poradenství potrvzený kientem</t>
  </si>
  <si>
    <t>na základě faktury týkající se PP</t>
  </si>
  <si>
    <t>sepsání pracovní smlouvy</t>
  </si>
  <si>
    <t>pracovní smlouvy včetně náplně práce a platového výměru</t>
  </si>
  <si>
    <t>vyhotovené zprávy</t>
  </si>
  <si>
    <t>protokol o provených aktualizací včetně textu elektronického zpravodaje</t>
  </si>
  <si>
    <t>vytištěný vzhled www stránek (printscreen)</t>
  </si>
  <si>
    <t>Inzerce v regionálním periodiku (počet inzerátů)</t>
  </si>
  <si>
    <t>Přímá podpora celkem</t>
  </si>
  <si>
    <t>Nabídková cena celkem včetně DPH a včetně přímé podpory</t>
  </si>
  <si>
    <t xml:space="preserve">Podpis statutárního zástupce: </t>
  </si>
  <si>
    <t>Datum:</t>
  </si>
  <si>
    <t>Pro předložení nabídky není potřeba tisknout tuto tabulku!</t>
  </si>
  <si>
    <t>Přehled aktuálního stavu plnění indikátorů k poslednímu dni měsíce - elektronicky</t>
  </si>
  <si>
    <t>Aktualizace informací o projektu na www stránkách včetně e-zpravodaje</t>
  </si>
  <si>
    <t>I.etapa          Přípravná fáze</t>
  </si>
  <si>
    <t>II.etapa            Výběry klientů</t>
  </si>
  <si>
    <t>III.etapa           Úvodní setkání</t>
  </si>
  <si>
    <t>IV.etapa         Bilanční diagnostika</t>
  </si>
  <si>
    <t>V.etapa       Sestavení IPR</t>
  </si>
  <si>
    <t>VI.etapa                 Trh práce</t>
  </si>
  <si>
    <t>VII.etapa               Soft Skills</t>
  </si>
  <si>
    <t>IX.etapa    Individuální poradenství</t>
  </si>
  <si>
    <t>X.etapa       Skupinové poradenství</t>
  </si>
  <si>
    <t>XI.etapa           Tvorba nových pracovních míst</t>
  </si>
  <si>
    <t>XII.etapa           Přímá podpora</t>
  </si>
  <si>
    <t>XIII.etapa      Průběžná publicita       a monitoring</t>
  </si>
  <si>
    <t>Vytvoření informace o projektu na vlastních www stránkách</t>
  </si>
  <si>
    <t>Za správnost rozpočtu si plně odpovídá uchazeč.</t>
  </si>
  <si>
    <t>Svým podpisem stvrzuje správnost výpočtu nabídkové ceny.</t>
  </si>
  <si>
    <t>Cesta přes bariéry, CZ.1.04/2.1.00/70.00041</t>
  </si>
  <si>
    <t>Závěrečný inzerát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</si>
</sst>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0">
    <xf numFmtId="0" fontId="0" fillId="0" borderId="0" xfId="0"/>
    <xf numFmtId="0" fontId="1" fillId="0" borderId="0" xfId="1"/>
    <xf numFmtId="0" fontId="1" fillId="0" borderId="0" xfId="1"/>
    <xf numFmtId="0" fontId="3" fillId="0" borderId="0" xfId="1" applyFont="1" applyProtection="1">
      <protection locked="0"/>
    </xf>
    <xf numFmtId="0" fontId="2" fillId="2" borderId="9" xfId="1" applyFont="1" applyFill="1" applyBorder="1" applyAlignment="1" applyProtection="1">
      <alignment horizontal="center" vertical="center"/>
      <protection locked="0"/>
    </xf>
    <xf numFmtId="0" fontId="2" fillId="2" borderId="15" xfId="1" applyFont="1" applyFill="1" applyBorder="1" applyAlignment="1" applyProtection="1">
      <alignment horizontal="center" vertical="center"/>
      <protection locked="0"/>
    </xf>
    <xf numFmtId="4" fontId="2" fillId="2" borderId="15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10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2" fillId="2" borderId="16" xfId="1" applyFont="1" applyFill="1" applyBorder="1" applyAlignment="1" applyProtection="1">
      <alignment horizontal="center" vertical="center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4" fontId="4" fillId="0" borderId="2" xfId="2" applyNumberFormat="1" applyFont="1" applyFill="1" applyBorder="1" applyAlignment="1" applyProtection="1">
      <alignment horizontal="right" vertical="center"/>
      <protection locked="0"/>
    </xf>
    <xf numFmtId="0" fontId="4" fillId="0" borderId="4" xfId="2" applyFont="1" applyFill="1" applyBorder="1" applyAlignment="1" applyProtection="1">
      <alignment vertical="center"/>
      <protection locked="0"/>
    </xf>
    <xf numFmtId="0" fontId="4" fillId="0" borderId="5" xfId="2" applyFont="1" applyFill="1" applyBorder="1" applyAlignment="1" applyProtection="1">
      <alignment horizontal="center" vertical="center"/>
      <protection locked="0"/>
    </xf>
    <xf numFmtId="4" fontId="4" fillId="0" borderId="5" xfId="2" applyNumberFormat="1" applyFont="1" applyFill="1" applyBorder="1" applyAlignment="1" applyProtection="1">
      <alignment horizontal="right" vertical="center"/>
      <protection locked="0"/>
    </xf>
    <xf numFmtId="0" fontId="4" fillId="0" borderId="4" xfId="2" applyFont="1" applyFill="1" applyBorder="1" applyProtection="1">
      <protection locked="0"/>
    </xf>
    <xf numFmtId="4" fontId="4" fillId="0" borderId="3" xfId="2" applyNumberFormat="1" applyFont="1" applyFill="1" applyBorder="1" applyAlignment="1" applyProtection="1">
      <alignment horizontal="right" vertical="center"/>
      <protection locked="0"/>
    </xf>
    <xf numFmtId="4" fontId="4" fillId="0" borderId="11" xfId="2" applyNumberFormat="1" applyFont="1" applyFill="1" applyBorder="1" applyAlignment="1" applyProtection="1">
      <alignment horizontal="right" vertical="center"/>
      <protection locked="0"/>
    </xf>
    <xf numFmtId="4" fontId="4" fillId="0" borderId="6" xfId="2" applyNumberFormat="1" applyFont="1" applyFill="1" applyBorder="1" applyAlignment="1" applyProtection="1">
      <alignment horizontal="right" vertical="center"/>
      <protection locked="0"/>
    </xf>
    <xf numFmtId="4" fontId="4" fillId="0" borderId="7" xfId="2" applyNumberFormat="1" applyFont="1" applyFill="1" applyBorder="1" applyAlignment="1" applyProtection="1">
      <alignment horizontal="right" vertical="center"/>
      <protection locked="0"/>
    </xf>
    <xf numFmtId="0" fontId="4" fillId="2" borderId="2" xfId="2" applyFont="1" applyFill="1" applyBorder="1" applyAlignment="1" applyProtection="1">
      <alignment horizontal="center" vertical="center"/>
      <protection locked="0"/>
    </xf>
    <xf numFmtId="4" fontId="4" fillId="2" borderId="2" xfId="2" applyNumberFormat="1" applyFont="1" applyFill="1" applyBorder="1" applyAlignment="1" applyProtection="1">
      <alignment horizontal="right" vertical="center"/>
      <protection locked="0"/>
    </xf>
    <xf numFmtId="4" fontId="4" fillId="2" borderId="3" xfId="2" applyNumberFormat="1" applyFont="1" applyFill="1" applyBorder="1" applyAlignment="1" applyProtection="1">
      <alignment horizontal="right" vertical="center"/>
      <protection locked="0"/>
    </xf>
    <xf numFmtId="0" fontId="4" fillId="2" borderId="20" xfId="2" applyFont="1" applyFill="1" applyBorder="1" applyAlignment="1" applyProtection="1">
      <alignment horizontal="center" vertical="center"/>
      <protection locked="0"/>
    </xf>
    <xf numFmtId="4" fontId="4" fillId="2" borderId="20" xfId="2" applyNumberFormat="1" applyFont="1" applyFill="1" applyBorder="1" applyAlignment="1" applyProtection="1">
      <alignment horizontal="right" vertical="center"/>
      <protection locked="0"/>
    </xf>
    <xf numFmtId="4" fontId="4" fillId="2" borderId="21" xfId="2" applyNumberFormat="1" applyFont="1" applyFill="1" applyBorder="1" applyAlignment="1" applyProtection="1">
      <alignment horizontal="right" vertical="center"/>
      <protection locked="0"/>
    </xf>
    <xf numFmtId="0" fontId="4" fillId="2" borderId="15" xfId="2" applyFont="1" applyFill="1" applyBorder="1" applyAlignment="1" applyProtection="1">
      <alignment horizontal="center" vertical="center"/>
      <protection locked="0"/>
    </xf>
    <xf numFmtId="4" fontId="4" fillId="2" borderId="15" xfId="2" applyNumberFormat="1" applyFont="1" applyFill="1" applyBorder="1" applyAlignment="1" applyProtection="1">
      <alignment horizontal="right" vertical="center"/>
      <protection locked="0"/>
    </xf>
    <xf numFmtId="4" fontId="4" fillId="2" borderId="10" xfId="2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/>
    <xf numFmtId="0" fontId="4" fillId="0" borderId="11" xfId="2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2" borderId="12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5" fillId="2" borderId="2" xfId="0" applyFont="1" applyFill="1" applyBorder="1"/>
    <xf numFmtId="0" fontId="5" fillId="0" borderId="28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2" borderId="20" xfId="0" applyFont="1" applyFill="1" applyBorder="1" applyAlignment="1">
      <alignment vertical="center"/>
    </xf>
    <xf numFmtId="0" fontId="5" fillId="0" borderId="21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vertical="center"/>
    </xf>
    <xf numFmtId="0" fontId="6" fillId="2" borderId="19" xfId="0" applyFont="1" applyFill="1" applyBorder="1" applyAlignment="1">
      <alignment vertical="center"/>
    </xf>
    <xf numFmtId="0" fontId="6" fillId="2" borderId="9" xfId="0" applyFont="1" applyFill="1" applyBorder="1" applyAlignment="1">
      <alignment wrapText="1"/>
    </xf>
    <xf numFmtId="0" fontId="6" fillId="2" borderId="22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0" borderId="2" xfId="0" applyFont="1" applyFill="1" applyBorder="1"/>
    <xf numFmtId="0" fontId="5" fillId="0" borderId="3" xfId="0" applyFont="1" applyBorder="1" applyAlignment="1">
      <alignment horizont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/>
    <xf numFmtId="0" fontId="5" fillId="0" borderId="4" xfId="0" applyFont="1" applyBorder="1"/>
    <xf numFmtId="0" fontId="5" fillId="0" borderId="24" xfId="0" applyFont="1" applyBorder="1"/>
    <xf numFmtId="0" fontId="5" fillId="0" borderId="11" xfId="0" applyFont="1" applyFill="1" applyBorder="1"/>
    <xf numFmtId="0" fontId="6" fillId="0" borderId="10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5" fillId="0" borderId="1" xfId="0" applyFont="1" applyBorder="1" applyAlignment="1">
      <alignment horizontal="center"/>
    </xf>
    <xf numFmtId="0" fontId="5" fillId="0" borderId="5" xfId="0" applyFont="1" applyBorder="1"/>
    <xf numFmtId="0" fontId="5" fillId="0" borderId="24" xfId="0" applyFont="1" applyBorder="1" applyAlignment="1">
      <alignment wrapText="1"/>
    </xf>
    <xf numFmtId="0" fontId="5" fillId="0" borderId="11" xfId="0" applyFont="1" applyBorder="1" applyAlignment="1">
      <alignment vertical="center"/>
    </xf>
    <xf numFmtId="0" fontId="5" fillId="0" borderId="24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4" xfId="2" applyFont="1" applyFill="1" applyBorder="1" applyProtection="1">
      <protection locked="0"/>
    </xf>
    <xf numFmtId="0" fontId="1" fillId="2" borderId="2" xfId="2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4" fontId="5" fillId="2" borderId="33" xfId="0" applyNumberFormat="1" applyFont="1" applyFill="1" applyBorder="1" applyAlignment="1">
      <alignment vertical="center"/>
    </xf>
    <xf numFmtId="0" fontId="4" fillId="0" borderId="34" xfId="2" applyFont="1" applyFill="1" applyBorder="1" applyAlignment="1" applyProtection="1">
      <alignment vertical="center"/>
      <protection locked="0"/>
    </xf>
    <xf numFmtId="0" fontId="4" fillId="0" borderId="35" xfId="2" applyFont="1" applyFill="1" applyBorder="1" applyAlignment="1" applyProtection="1">
      <alignment vertical="center"/>
      <protection locked="0"/>
    </xf>
    <xf numFmtId="0" fontId="1" fillId="0" borderId="35" xfId="2" applyFont="1" applyFill="1" applyBorder="1" applyProtection="1">
      <protection locked="0"/>
    </xf>
    <xf numFmtId="0" fontId="4" fillId="0" borderId="35" xfId="2" applyFont="1" applyFill="1" applyBorder="1" applyProtection="1">
      <protection locked="0"/>
    </xf>
    <xf numFmtId="0" fontId="4" fillId="0" borderId="1" xfId="2" applyFont="1" applyFill="1" applyBorder="1" applyProtection="1">
      <protection locked="0"/>
    </xf>
    <xf numFmtId="4" fontId="4" fillId="2" borderId="19" xfId="2" applyNumberFormat="1" applyFont="1" applyFill="1" applyBorder="1" applyAlignment="1" applyProtection="1">
      <alignment horizontal="right" vertical="center"/>
      <protection locked="0"/>
    </xf>
    <xf numFmtId="4" fontId="5" fillId="2" borderId="19" xfId="0" applyNumberFormat="1" applyFont="1" applyFill="1" applyBorder="1"/>
    <xf numFmtId="4" fontId="5" fillId="2" borderId="20" xfId="0" applyNumberFormat="1" applyFont="1" applyFill="1" applyBorder="1"/>
    <xf numFmtId="4" fontId="5" fillId="2" borderId="21" xfId="0" applyNumberFormat="1" applyFont="1" applyFill="1" applyBorder="1"/>
    <xf numFmtId="4" fontId="5" fillId="2" borderId="19" xfId="0" applyNumberFormat="1" applyFont="1" applyFill="1" applyBorder="1" applyAlignment="1">
      <alignment vertical="center"/>
    </xf>
    <xf numFmtId="4" fontId="5" fillId="2" borderId="20" xfId="0" applyNumberFormat="1" applyFont="1" applyFill="1" applyBorder="1" applyAlignment="1">
      <alignment vertical="center"/>
    </xf>
    <xf numFmtId="4" fontId="5" fillId="2" borderId="21" xfId="0" applyNumberFormat="1" applyFont="1" applyFill="1" applyBorder="1" applyAlignment="1">
      <alignment vertical="center"/>
    </xf>
    <xf numFmtId="4" fontId="5" fillId="2" borderId="16" xfId="0" applyNumberFormat="1" applyFont="1" applyFill="1" applyBorder="1" applyAlignment="1">
      <alignment vertical="center"/>
    </xf>
    <xf numFmtId="4" fontId="5" fillId="2" borderId="3" xfId="0" applyNumberFormat="1" applyFont="1" applyFill="1" applyBorder="1"/>
    <xf numFmtId="4" fontId="5" fillId="2" borderId="6" xfId="0" applyNumberFormat="1" applyFont="1" applyFill="1" applyBorder="1"/>
    <xf numFmtId="4" fontId="5" fillId="2" borderId="7" xfId="0" applyNumberFormat="1" applyFont="1" applyFill="1" applyBorder="1" applyAlignment="1">
      <alignment vertical="center"/>
    </xf>
    <xf numFmtId="0" fontId="5" fillId="0" borderId="3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4" fontId="4" fillId="0" borderId="0" xfId="2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Border="1"/>
    <xf numFmtId="4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6" fillId="0" borderId="0" xfId="0" applyFont="1" applyBorder="1" applyAlignment="1">
      <alignment horizontal="left" vertic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wrapText="1"/>
    </xf>
    <xf numFmtId="0" fontId="1" fillId="0" borderId="35" xfId="2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>
      <alignment vertical="center" wrapText="1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left"/>
    </xf>
    <xf numFmtId="0" fontId="6" fillId="2" borderId="36" xfId="0" applyFont="1" applyFill="1" applyBorder="1" applyAlignment="1">
      <alignment horizontal="left"/>
    </xf>
    <xf numFmtId="0" fontId="6" fillId="2" borderId="31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2" borderId="19" xfId="2" applyFont="1" applyFill="1" applyBorder="1" applyAlignment="1" applyProtection="1">
      <alignment horizontal="left" vertical="center"/>
      <protection locked="0"/>
    </xf>
    <xf numFmtId="0" fontId="2" fillId="2" borderId="20" xfId="2" applyFont="1" applyFill="1" applyBorder="1" applyAlignment="1" applyProtection="1">
      <alignment horizontal="left" vertical="center"/>
      <protection locked="0"/>
    </xf>
    <xf numFmtId="0" fontId="2" fillId="2" borderId="30" xfId="2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0</xdr:row>
      <xdr:rowOff>85725</xdr:rowOff>
    </xdr:from>
    <xdr:to>
      <xdr:col>5</xdr:col>
      <xdr:colOff>323850</xdr:colOff>
      <xdr:row>0</xdr:row>
      <xdr:rowOff>752475</xdr:rowOff>
    </xdr:to>
    <xdr:pic>
      <xdr:nvPicPr>
        <xdr:cNvPr id="2" name="Obrázek 1" descr="150 CB RI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1" y="85725"/>
          <a:ext cx="6934199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0"/>
  <sheetViews>
    <sheetView tabSelected="1" zoomScaleNormal="100" workbookViewId="0">
      <selection activeCell="H12" sqref="H12"/>
    </sheetView>
  </sheetViews>
  <sheetFormatPr defaultRowHeight="15" x14ac:dyDescent="0.25"/>
  <cols>
    <col min="1" max="1" width="19.85546875" customWidth="1"/>
    <col min="2" max="2" width="41.5703125" customWidth="1"/>
    <col min="3" max="3" width="16.140625" customWidth="1"/>
    <col min="4" max="4" width="7.85546875" customWidth="1"/>
    <col min="5" max="5" width="12" customWidth="1"/>
    <col min="6" max="6" width="11.42578125" customWidth="1"/>
    <col min="7" max="7" width="9.28515625" customWidth="1"/>
    <col min="8" max="8" width="12.7109375" customWidth="1"/>
    <col min="9" max="9" width="3.42578125" style="107" customWidth="1"/>
    <col min="10" max="10" width="23.42578125" customWidth="1"/>
    <col min="11" max="11" width="41.42578125" customWidth="1"/>
  </cols>
  <sheetData>
    <row r="1" spans="1:12" ht="71.25" customHeight="1" x14ac:dyDescent="0.25">
      <c r="A1" s="1"/>
      <c r="B1" s="1"/>
      <c r="C1" s="1"/>
      <c r="D1" s="1"/>
      <c r="E1" s="1"/>
      <c r="F1" s="1"/>
      <c r="G1" s="1"/>
      <c r="H1" s="1"/>
      <c r="I1" s="103"/>
      <c r="J1" s="29" t="s">
        <v>49</v>
      </c>
      <c r="K1" s="1"/>
      <c r="L1" s="1"/>
    </row>
    <row r="2" spans="1:12" ht="16.5" thickBot="1" x14ac:dyDescent="0.3">
      <c r="A2" s="2"/>
      <c r="B2" s="3" t="s">
        <v>91</v>
      </c>
      <c r="C2" s="2"/>
      <c r="D2" s="2"/>
      <c r="E2" s="2"/>
      <c r="F2" s="2"/>
      <c r="G2" s="2"/>
      <c r="H2" s="2"/>
      <c r="I2" s="103"/>
      <c r="J2" s="2"/>
      <c r="K2" s="2"/>
      <c r="L2" s="2"/>
    </row>
    <row r="3" spans="1:12" ht="54.75" customHeight="1" thickBot="1" x14ac:dyDescent="0.3">
      <c r="A3" s="9" t="s">
        <v>0</v>
      </c>
      <c r="B3" s="4" t="s">
        <v>1</v>
      </c>
      <c r="C3" s="5" t="s">
        <v>2</v>
      </c>
      <c r="D3" s="5" t="s">
        <v>3</v>
      </c>
      <c r="E3" s="6" t="s">
        <v>4</v>
      </c>
      <c r="F3" s="7" t="s">
        <v>5</v>
      </c>
      <c r="G3" s="7" t="s">
        <v>6</v>
      </c>
      <c r="H3" s="7" t="s">
        <v>7</v>
      </c>
      <c r="I3" s="104"/>
      <c r="J3" s="113" t="s">
        <v>8</v>
      </c>
      <c r="K3" s="8" t="s">
        <v>9</v>
      </c>
    </row>
    <row r="4" spans="1:12" ht="15" customHeight="1" x14ac:dyDescent="0.25">
      <c r="A4" s="126" t="s">
        <v>76</v>
      </c>
      <c r="B4" s="78" t="s">
        <v>10</v>
      </c>
      <c r="C4" s="82" t="s">
        <v>11</v>
      </c>
      <c r="D4" s="10">
        <v>600</v>
      </c>
      <c r="E4" s="11">
        <v>0</v>
      </c>
      <c r="F4" s="11">
        <f>D4*E4</f>
        <v>0</v>
      </c>
      <c r="G4" s="11">
        <f>F4*0.21</f>
        <v>0</v>
      </c>
      <c r="H4" s="16">
        <f>F4+G4</f>
        <v>0</v>
      </c>
      <c r="I4" s="102"/>
      <c r="J4" s="117" t="s">
        <v>42</v>
      </c>
      <c r="K4" s="114" t="s">
        <v>59</v>
      </c>
    </row>
    <row r="5" spans="1:12" x14ac:dyDescent="0.25">
      <c r="A5" s="127"/>
      <c r="B5" s="79" t="s">
        <v>12</v>
      </c>
      <c r="C5" s="15" t="s">
        <v>11</v>
      </c>
      <c r="D5" s="13">
        <v>100</v>
      </c>
      <c r="E5" s="14">
        <v>0</v>
      </c>
      <c r="F5" s="14">
        <f t="shared" ref="F5:F11" si="0">D5*E5</f>
        <v>0</v>
      </c>
      <c r="G5" s="14">
        <f t="shared" ref="G5:G11" si="1">F5*0.21</f>
        <v>0</v>
      </c>
      <c r="H5" s="18">
        <f t="shared" ref="H5:H11" si="2">F5+G5</f>
        <v>0</v>
      </c>
      <c r="I5" s="102"/>
      <c r="J5" s="118"/>
      <c r="K5" s="115"/>
    </row>
    <row r="6" spans="1:12" x14ac:dyDescent="0.25">
      <c r="A6" s="127"/>
      <c r="B6" s="80" t="s">
        <v>68</v>
      </c>
      <c r="C6" s="74" t="s">
        <v>11</v>
      </c>
      <c r="D6" s="13">
        <v>5</v>
      </c>
      <c r="E6" s="14">
        <v>0</v>
      </c>
      <c r="F6" s="14">
        <f t="shared" si="0"/>
        <v>0</v>
      </c>
      <c r="G6" s="14">
        <f t="shared" si="1"/>
        <v>0</v>
      </c>
      <c r="H6" s="18">
        <f t="shared" si="2"/>
        <v>0</v>
      </c>
      <c r="I6" s="102"/>
      <c r="J6" s="31" t="s">
        <v>57</v>
      </c>
      <c r="K6" s="32" t="s">
        <v>45</v>
      </c>
    </row>
    <row r="7" spans="1:12" ht="15" customHeight="1" x14ac:dyDescent="0.25">
      <c r="A7" s="127"/>
      <c r="B7" s="81" t="s">
        <v>13</v>
      </c>
      <c r="C7" s="15" t="s">
        <v>11</v>
      </c>
      <c r="D7" s="13">
        <v>251</v>
      </c>
      <c r="E7" s="14">
        <v>0</v>
      </c>
      <c r="F7" s="14">
        <f t="shared" si="0"/>
        <v>0</v>
      </c>
      <c r="G7" s="14">
        <f t="shared" si="1"/>
        <v>0</v>
      </c>
      <c r="H7" s="18">
        <f t="shared" si="2"/>
        <v>0</v>
      </c>
      <c r="I7" s="102"/>
      <c r="J7" s="119" t="s">
        <v>42</v>
      </c>
      <c r="K7" s="115" t="s">
        <v>60</v>
      </c>
    </row>
    <row r="8" spans="1:12" x14ac:dyDescent="0.25">
      <c r="A8" s="127"/>
      <c r="B8" s="81" t="s">
        <v>14</v>
      </c>
      <c r="C8" s="15" t="s">
        <v>11</v>
      </c>
      <c r="D8" s="13">
        <v>250</v>
      </c>
      <c r="E8" s="14">
        <v>0</v>
      </c>
      <c r="F8" s="14">
        <f t="shared" si="0"/>
        <v>0</v>
      </c>
      <c r="G8" s="14">
        <f t="shared" si="1"/>
        <v>0</v>
      </c>
      <c r="H8" s="18">
        <f t="shared" si="2"/>
        <v>0</v>
      </c>
      <c r="I8" s="102"/>
      <c r="J8" s="119"/>
      <c r="K8" s="115"/>
    </row>
    <row r="9" spans="1:12" x14ac:dyDescent="0.25">
      <c r="A9" s="127"/>
      <c r="B9" s="81" t="s">
        <v>15</v>
      </c>
      <c r="C9" s="15" t="s">
        <v>11</v>
      </c>
      <c r="D9" s="13">
        <v>300</v>
      </c>
      <c r="E9" s="14">
        <v>0</v>
      </c>
      <c r="F9" s="14">
        <f t="shared" si="0"/>
        <v>0</v>
      </c>
      <c r="G9" s="14">
        <f t="shared" si="1"/>
        <v>0</v>
      </c>
      <c r="H9" s="18">
        <f t="shared" si="2"/>
        <v>0</v>
      </c>
      <c r="I9" s="102"/>
      <c r="J9" s="119"/>
      <c r="K9" s="115"/>
    </row>
    <row r="10" spans="1:12" x14ac:dyDescent="0.25">
      <c r="A10" s="127"/>
      <c r="B10" s="81" t="s">
        <v>16</v>
      </c>
      <c r="C10" s="15" t="s">
        <v>11</v>
      </c>
      <c r="D10" s="13">
        <v>300</v>
      </c>
      <c r="E10" s="14">
        <v>0</v>
      </c>
      <c r="F10" s="14">
        <f t="shared" si="0"/>
        <v>0</v>
      </c>
      <c r="G10" s="14">
        <f t="shared" si="1"/>
        <v>0</v>
      </c>
      <c r="H10" s="18">
        <f t="shared" si="2"/>
        <v>0</v>
      </c>
      <c r="I10" s="102"/>
      <c r="J10" s="119"/>
      <c r="K10" s="115"/>
    </row>
    <row r="11" spans="1:12" ht="26.25" thickBot="1" x14ac:dyDescent="0.3">
      <c r="A11" s="127"/>
      <c r="B11" s="111" t="s">
        <v>88</v>
      </c>
      <c r="C11" s="12" t="s">
        <v>18</v>
      </c>
      <c r="D11" s="13">
        <v>1</v>
      </c>
      <c r="E11" s="14">
        <v>0</v>
      </c>
      <c r="F11" s="14">
        <f t="shared" si="0"/>
        <v>0</v>
      </c>
      <c r="G11" s="14">
        <f t="shared" si="1"/>
        <v>0</v>
      </c>
      <c r="H11" s="18">
        <f t="shared" si="2"/>
        <v>0</v>
      </c>
      <c r="I11" s="102"/>
      <c r="J11" s="31" t="s">
        <v>43</v>
      </c>
      <c r="K11" s="109" t="s">
        <v>67</v>
      </c>
    </row>
    <row r="12" spans="1:12" ht="15.75" thickBot="1" x14ac:dyDescent="0.3">
      <c r="A12" s="128"/>
      <c r="B12" s="129" t="s">
        <v>27</v>
      </c>
      <c r="C12" s="130"/>
      <c r="D12" s="130"/>
      <c r="E12" s="131"/>
      <c r="F12" s="83">
        <f>SUM(F4:F11)</f>
        <v>0</v>
      </c>
      <c r="G12" s="24">
        <f>SUM(G4:G11)</f>
        <v>0</v>
      </c>
      <c r="H12" s="25">
        <f>SUM(H4:H11)</f>
        <v>0</v>
      </c>
      <c r="I12" s="102"/>
      <c r="J12" s="33" t="s">
        <v>19</v>
      </c>
      <c r="K12" s="34" t="s">
        <v>19</v>
      </c>
    </row>
    <row r="13" spans="1:12" ht="25.5" customHeight="1" thickBot="1" x14ac:dyDescent="0.3">
      <c r="A13" s="72" t="s">
        <v>77</v>
      </c>
      <c r="B13" s="48" t="s">
        <v>20</v>
      </c>
      <c r="C13" s="53" t="s">
        <v>21</v>
      </c>
      <c r="D13" s="20">
        <v>600</v>
      </c>
      <c r="E13" s="21">
        <v>0</v>
      </c>
      <c r="F13" s="21">
        <f t="shared" ref="F13:F27" si="3">D13*E13</f>
        <v>0</v>
      </c>
      <c r="G13" s="21">
        <f t="shared" ref="G13:G27" si="4">F13*0.21</f>
        <v>0</v>
      </c>
      <c r="H13" s="22">
        <f t="shared" ref="H13:H27" si="5">F13+G13</f>
        <v>0</v>
      </c>
      <c r="I13" s="102"/>
      <c r="J13" s="94" t="s">
        <v>44</v>
      </c>
      <c r="K13" s="39" t="s">
        <v>47</v>
      </c>
    </row>
    <row r="14" spans="1:12" ht="27" thickBot="1" x14ac:dyDescent="0.3">
      <c r="A14" s="35" t="s">
        <v>78</v>
      </c>
      <c r="B14" s="47" t="s">
        <v>22</v>
      </c>
      <c r="C14" s="38" t="s">
        <v>21</v>
      </c>
      <c r="D14" s="20">
        <v>330</v>
      </c>
      <c r="E14" s="21">
        <v>0</v>
      </c>
      <c r="F14" s="21">
        <f t="shared" si="3"/>
        <v>0</v>
      </c>
      <c r="G14" s="21">
        <f t="shared" si="4"/>
        <v>0</v>
      </c>
      <c r="H14" s="22">
        <f t="shared" si="5"/>
        <v>0</v>
      </c>
      <c r="I14" s="102"/>
      <c r="J14" s="64" t="s">
        <v>44</v>
      </c>
      <c r="K14" s="40" t="s">
        <v>46</v>
      </c>
    </row>
    <row r="15" spans="1:12" ht="24.75" customHeight="1" thickBot="1" x14ac:dyDescent="0.3">
      <c r="A15" s="72" t="s">
        <v>79</v>
      </c>
      <c r="B15" s="48" t="s">
        <v>23</v>
      </c>
      <c r="C15" s="53" t="s">
        <v>21</v>
      </c>
      <c r="D15" s="20">
        <v>250</v>
      </c>
      <c r="E15" s="21">
        <v>0</v>
      </c>
      <c r="F15" s="21">
        <f t="shared" si="3"/>
        <v>0</v>
      </c>
      <c r="G15" s="21">
        <f t="shared" si="4"/>
        <v>0</v>
      </c>
      <c r="H15" s="22">
        <f t="shared" si="5"/>
        <v>0</v>
      </c>
      <c r="I15" s="102"/>
      <c r="J15" s="73" t="s">
        <v>48</v>
      </c>
      <c r="K15" s="41" t="s">
        <v>58</v>
      </c>
    </row>
    <row r="16" spans="1:12" ht="27" thickBot="1" x14ac:dyDescent="0.3">
      <c r="A16" s="35" t="s">
        <v>80</v>
      </c>
      <c r="B16" s="47" t="s">
        <v>51</v>
      </c>
      <c r="C16" s="38" t="s">
        <v>21</v>
      </c>
      <c r="D16" s="20">
        <v>250</v>
      </c>
      <c r="E16" s="21">
        <v>0</v>
      </c>
      <c r="F16" s="21">
        <f t="shared" si="3"/>
        <v>0</v>
      </c>
      <c r="G16" s="21">
        <f t="shared" si="4"/>
        <v>0</v>
      </c>
      <c r="H16" s="22">
        <f t="shared" si="5"/>
        <v>0</v>
      </c>
      <c r="I16" s="102"/>
      <c r="J16" s="64" t="s">
        <v>50</v>
      </c>
      <c r="K16" s="40" t="s">
        <v>58</v>
      </c>
    </row>
    <row r="17" spans="1:11" ht="27" thickBot="1" x14ac:dyDescent="0.3">
      <c r="A17" s="35" t="s">
        <v>81</v>
      </c>
      <c r="B17" s="47" t="s">
        <v>24</v>
      </c>
      <c r="C17" s="38" t="s">
        <v>21</v>
      </c>
      <c r="D17" s="75">
        <v>250</v>
      </c>
      <c r="E17" s="21">
        <v>0</v>
      </c>
      <c r="F17" s="21">
        <f t="shared" si="3"/>
        <v>0</v>
      </c>
      <c r="G17" s="21">
        <f t="shared" si="4"/>
        <v>0</v>
      </c>
      <c r="H17" s="22">
        <f t="shared" si="5"/>
        <v>0</v>
      </c>
      <c r="I17" s="102"/>
      <c r="J17" s="64" t="s">
        <v>54</v>
      </c>
      <c r="K17" s="40" t="s">
        <v>52</v>
      </c>
    </row>
    <row r="18" spans="1:11" ht="27" thickBot="1" x14ac:dyDescent="0.3">
      <c r="A18" s="35" t="s">
        <v>82</v>
      </c>
      <c r="B18" s="47" t="s">
        <v>25</v>
      </c>
      <c r="C18" s="38" t="s">
        <v>21</v>
      </c>
      <c r="D18" s="20">
        <v>200</v>
      </c>
      <c r="E18" s="21">
        <v>0</v>
      </c>
      <c r="F18" s="21">
        <f t="shared" si="3"/>
        <v>0</v>
      </c>
      <c r="G18" s="21">
        <f t="shared" si="4"/>
        <v>0</v>
      </c>
      <c r="H18" s="22">
        <f t="shared" si="5"/>
        <v>0</v>
      </c>
      <c r="I18" s="102"/>
      <c r="J18" s="64" t="s">
        <v>54</v>
      </c>
      <c r="K18" s="40" t="s">
        <v>52</v>
      </c>
    </row>
    <row r="19" spans="1:11" ht="39.75" thickBot="1" x14ac:dyDescent="0.3">
      <c r="A19" s="36" t="s">
        <v>83</v>
      </c>
      <c r="B19" s="49" t="s">
        <v>26</v>
      </c>
      <c r="C19" s="44" t="s">
        <v>28</v>
      </c>
      <c r="D19" s="23">
        <v>420</v>
      </c>
      <c r="E19" s="24">
        <v>0</v>
      </c>
      <c r="F19" s="24">
        <f t="shared" si="3"/>
        <v>0</v>
      </c>
      <c r="G19" s="24">
        <f t="shared" si="4"/>
        <v>0</v>
      </c>
      <c r="H19" s="25">
        <f t="shared" si="5"/>
        <v>0</v>
      </c>
      <c r="I19" s="102"/>
      <c r="J19" s="95" t="s">
        <v>56</v>
      </c>
      <c r="K19" s="42" t="s">
        <v>61</v>
      </c>
    </row>
    <row r="20" spans="1:11" ht="39.75" thickBot="1" x14ac:dyDescent="0.3">
      <c r="A20" s="35" t="s">
        <v>84</v>
      </c>
      <c r="B20" s="50" t="s">
        <v>30</v>
      </c>
      <c r="C20" s="46" t="s">
        <v>29</v>
      </c>
      <c r="D20" s="26">
        <v>40</v>
      </c>
      <c r="E20" s="27">
        <v>0</v>
      </c>
      <c r="F20" s="27">
        <f t="shared" si="3"/>
        <v>0</v>
      </c>
      <c r="G20" s="27">
        <f t="shared" si="4"/>
        <v>0</v>
      </c>
      <c r="H20" s="28">
        <f t="shared" si="5"/>
        <v>0</v>
      </c>
      <c r="I20" s="102"/>
      <c r="J20" s="96" t="s">
        <v>56</v>
      </c>
      <c r="K20" s="70" t="s">
        <v>58</v>
      </c>
    </row>
    <row r="21" spans="1:11" ht="39.75" thickBot="1" x14ac:dyDescent="0.3">
      <c r="A21" s="36" t="s">
        <v>85</v>
      </c>
      <c r="B21" s="51" t="s">
        <v>31</v>
      </c>
      <c r="C21" s="44" t="s">
        <v>32</v>
      </c>
      <c r="D21" s="23">
        <v>20</v>
      </c>
      <c r="E21" s="24">
        <v>0</v>
      </c>
      <c r="F21" s="24">
        <f t="shared" si="3"/>
        <v>0</v>
      </c>
      <c r="G21" s="24">
        <f t="shared" si="4"/>
        <v>0</v>
      </c>
      <c r="H21" s="25">
        <f t="shared" si="5"/>
        <v>0</v>
      </c>
      <c r="I21" s="102"/>
      <c r="J21" s="95" t="s">
        <v>63</v>
      </c>
      <c r="K21" s="45" t="s">
        <v>64</v>
      </c>
    </row>
    <row r="22" spans="1:11" ht="27" thickBot="1" x14ac:dyDescent="0.3">
      <c r="A22" s="37" t="s">
        <v>86</v>
      </c>
      <c r="B22" s="52" t="s">
        <v>33</v>
      </c>
      <c r="C22" s="46" t="s">
        <v>17</v>
      </c>
      <c r="D22" s="26">
        <v>20</v>
      </c>
      <c r="E22" s="27">
        <v>0</v>
      </c>
      <c r="F22" s="27">
        <f t="shared" si="3"/>
        <v>0</v>
      </c>
      <c r="G22" s="27">
        <f t="shared" si="4"/>
        <v>0</v>
      </c>
      <c r="H22" s="28">
        <f t="shared" si="5"/>
        <v>0</v>
      </c>
      <c r="I22" s="102"/>
      <c r="J22" s="97" t="s">
        <v>56</v>
      </c>
      <c r="K22" s="43" t="s">
        <v>62</v>
      </c>
    </row>
    <row r="23" spans="1:11" ht="26.25" x14ac:dyDescent="0.25">
      <c r="A23" s="132" t="s">
        <v>87</v>
      </c>
      <c r="B23" s="112" t="s">
        <v>75</v>
      </c>
      <c r="C23" s="54" t="s">
        <v>17</v>
      </c>
      <c r="D23" s="10">
        <v>20</v>
      </c>
      <c r="E23" s="11">
        <v>0</v>
      </c>
      <c r="F23" s="11">
        <f t="shared" si="3"/>
        <v>0</v>
      </c>
      <c r="G23" s="11">
        <f t="shared" si="4"/>
        <v>0</v>
      </c>
      <c r="H23" s="16">
        <f t="shared" si="5"/>
        <v>0</v>
      </c>
      <c r="I23" s="102"/>
      <c r="J23" s="98" t="s">
        <v>56</v>
      </c>
      <c r="K23" s="55" t="s">
        <v>66</v>
      </c>
    </row>
    <row r="24" spans="1:11" x14ac:dyDescent="0.25">
      <c r="A24" s="133"/>
      <c r="B24" s="56" t="s">
        <v>68</v>
      </c>
      <c r="C24" s="57" t="s">
        <v>11</v>
      </c>
      <c r="D24" s="13">
        <v>20</v>
      </c>
      <c r="E24" s="14">
        <v>0</v>
      </c>
      <c r="F24" s="14">
        <f t="shared" si="3"/>
        <v>0</v>
      </c>
      <c r="G24" s="14">
        <f t="shared" si="4"/>
        <v>0</v>
      </c>
      <c r="H24" s="18">
        <f t="shared" si="5"/>
        <v>0</v>
      </c>
      <c r="I24" s="102"/>
      <c r="J24" s="136" t="s">
        <v>57</v>
      </c>
      <c r="K24" s="138" t="s">
        <v>45</v>
      </c>
    </row>
    <row r="25" spans="1:11" x14ac:dyDescent="0.25">
      <c r="A25" s="133"/>
      <c r="B25" s="56" t="s">
        <v>92</v>
      </c>
      <c r="C25" s="57" t="s">
        <v>11</v>
      </c>
      <c r="D25" s="13">
        <v>1</v>
      </c>
      <c r="E25" s="14">
        <v>0</v>
      </c>
      <c r="F25" s="14">
        <f t="shared" si="3"/>
        <v>0</v>
      </c>
      <c r="G25" s="14">
        <f t="shared" si="4"/>
        <v>0</v>
      </c>
      <c r="H25" s="18">
        <f t="shared" si="5"/>
        <v>0</v>
      </c>
      <c r="I25" s="102"/>
      <c r="J25" s="137"/>
      <c r="K25" s="139"/>
    </row>
    <row r="26" spans="1:11" x14ac:dyDescent="0.25">
      <c r="A26" s="133"/>
      <c r="B26" s="58" t="s">
        <v>34</v>
      </c>
      <c r="C26" s="57" t="s">
        <v>11</v>
      </c>
      <c r="D26" s="13">
        <v>5</v>
      </c>
      <c r="E26" s="14">
        <v>0</v>
      </c>
      <c r="F26" s="14">
        <f t="shared" si="3"/>
        <v>0</v>
      </c>
      <c r="G26" s="14">
        <f t="shared" si="4"/>
        <v>0</v>
      </c>
      <c r="H26" s="18">
        <f t="shared" si="5"/>
        <v>0</v>
      </c>
      <c r="I26" s="102"/>
      <c r="J26" s="31" t="s">
        <v>55</v>
      </c>
      <c r="K26" s="32" t="s">
        <v>65</v>
      </c>
    </row>
    <row r="27" spans="1:11" ht="29.25" customHeight="1" thickBot="1" x14ac:dyDescent="0.3">
      <c r="A27" s="133"/>
      <c r="B27" s="59" t="s">
        <v>35</v>
      </c>
      <c r="C27" s="60" t="s">
        <v>17</v>
      </c>
      <c r="D27" s="30">
        <v>20</v>
      </c>
      <c r="E27" s="17">
        <v>0</v>
      </c>
      <c r="F27" s="17">
        <f t="shared" si="3"/>
        <v>0</v>
      </c>
      <c r="G27" s="17">
        <f t="shared" si="4"/>
        <v>0</v>
      </c>
      <c r="H27" s="19">
        <f t="shared" si="5"/>
        <v>0</v>
      </c>
      <c r="I27" s="102"/>
      <c r="J27" s="68" t="s">
        <v>56</v>
      </c>
      <c r="K27" s="110" t="s">
        <v>74</v>
      </c>
    </row>
    <row r="28" spans="1:11" ht="15.75" thickBot="1" x14ac:dyDescent="0.3">
      <c r="A28" s="127"/>
      <c r="B28" s="120" t="s">
        <v>36</v>
      </c>
      <c r="C28" s="121"/>
      <c r="D28" s="121"/>
      <c r="E28" s="122"/>
      <c r="F28" s="84">
        <f>SUM(F13:F27)</f>
        <v>0</v>
      </c>
      <c r="G28" s="85">
        <f t="shared" ref="G28" si="6">SUM(G13:G27)</f>
        <v>0</v>
      </c>
      <c r="H28" s="86">
        <f>SUM(H13:H27)</f>
        <v>0</v>
      </c>
      <c r="I28" s="105"/>
      <c r="J28" s="99" t="s">
        <v>19</v>
      </c>
      <c r="K28" s="61" t="s">
        <v>19</v>
      </c>
    </row>
    <row r="29" spans="1:11" ht="26.25" customHeight="1" thickBot="1" x14ac:dyDescent="0.3">
      <c r="A29" s="134" t="s">
        <v>40</v>
      </c>
      <c r="B29" s="135"/>
      <c r="C29" s="135"/>
      <c r="D29" s="135"/>
      <c r="E29" s="135"/>
      <c r="F29" s="87">
        <f>F12+F13+F14+F15+F16+F17+F18+F19+F20+F21+F22+F28</f>
        <v>0</v>
      </c>
      <c r="G29" s="88">
        <f>F29*0.21</f>
        <v>0</v>
      </c>
      <c r="H29" s="89">
        <f>F29+G29</f>
        <v>0</v>
      </c>
      <c r="I29" s="106"/>
      <c r="J29" s="100" t="s">
        <v>19</v>
      </c>
      <c r="K29" s="71" t="s">
        <v>19</v>
      </c>
    </row>
    <row r="30" spans="1:11" x14ac:dyDescent="0.25">
      <c r="A30" s="126" t="s">
        <v>86</v>
      </c>
      <c r="B30" s="62" t="s">
        <v>37</v>
      </c>
      <c r="C30" s="63" t="s">
        <v>41</v>
      </c>
      <c r="D30" s="63" t="s">
        <v>19</v>
      </c>
      <c r="E30" s="63" t="s">
        <v>19</v>
      </c>
      <c r="F30" s="63" t="s">
        <v>19</v>
      </c>
      <c r="G30" s="63" t="s">
        <v>19</v>
      </c>
      <c r="H30" s="91">
        <v>300000</v>
      </c>
      <c r="I30" s="105"/>
      <c r="J30" s="64" t="s">
        <v>56</v>
      </c>
      <c r="K30" s="114" t="s">
        <v>53</v>
      </c>
    </row>
    <row r="31" spans="1:11" x14ac:dyDescent="0.25">
      <c r="A31" s="127"/>
      <c r="B31" s="58" t="s">
        <v>38</v>
      </c>
      <c r="C31" s="65" t="s">
        <v>41</v>
      </c>
      <c r="D31" s="65" t="s">
        <v>19</v>
      </c>
      <c r="E31" s="65" t="s">
        <v>19</v>
      </c>
      <c r="F31" s="65" t="s">
        <v>19</v>
      </c>
      <c r="G31" s="65" t="s">
        <v>19</v>
      </c>
      <c r="H31" s="92">
        <v>362500</v>
      </c>
      <c r="I31" s="105"/>
      <c r="J31" s="31" t="s">
        <v>56</v>
      </c>
      <c r="K31" s="115"/>
    </row>
    <row r="32" spans="1:11" ht="27" thickBot="1" x14ac:dyDescent="0.3">
      <c r="A32" s="127"/>
      <c r="B32" s="66" t="s">
        <v>39</v>
      </c>
      <c r="C32" s="67" t="s">
        <v>41</v>
      </c>
      <c r="D32" s="67" t="s">
        <v>19</v>
      </c>
      <c r="E32" s="67" t="s">
        <v>19</v>
      </c>
      <c r="F32" s="67" t="s">
        <v>19</v>
      </c>
      <c r="G32" s="67" t="s">
        <v>19</v>
      </c>
      <c r="H32" s="93">
        <v>20000</v>
      </c>
      <c r="I32" s="106"/>
      <c r="J32" s="68" t="s">
        <v>56</v>
      </c>
      <c r="K32" s="116"/>
    </row>
    <row r="33" spans="1:11" ht="18.75" customHeight="1" thickBot="1" x14ac:dyDescent="0.3">
      <c r="A33" s="128"/>
      <c r="B33" s="123" t="s">
        <v>69</v>
      </c>
      <c r="C33" s="124"/>
      <c r="D33" s="124"/>
      <c r="E33" s="124"/>
      <c r="F33" s="124"/>
      <c r="G33" s="124"/>
      <c r="H33" s="90">
        <f>H30+H31+H32</f>
        <v>682500</v>
      </c>
      <c r="I33" s="106"/>
      <c r="J33" s="101" t="s">
        <v>19</v>
      </c>
      <c r="K33" s="69" t="s">
        <v>19</v>
      </c>
    </row>
    <row r="34" spans="1:11" ht="26.25" customHeight="1" thickBot="1" x14ac:dyDescent="0.3">
      <c r="A34" s="123" t="s">
        <v>70</v>
      </c>
      <c r="B34" s="124"/>
      <c r="C34" s="124"/>
      <c r="D34" s="124"/>
      <c r="E34" s="124"/>
      <c r="F34" s="124"/>
      <c r="G34" s="125"/>
      <c r="H34" s="77">
        <f>H29+H33</f>
        <v>682500</v>
      </c>
      <c r="I34" s="106"/>
      <c r="J34" s="108" t="s">
        <v>73</v>
      </c>
      <c r="K34" s="76"/>
    </row>
    <row r="35" spans="1:11" x14ac:dyDescent="0.25">
      <c r="A35" t="s">
        <v>89</v>
      </c>
    </row>
    <row r="36" spans="1:11" x14ac:dyDescent="0.25">
      <c r="A36" t="s">
        <v>90</v>
      </c>
    </row>
    <row r="39" spans="1:11" x14ac:dyDescent="0.25">
      <c r="A39" t="s">
        <v>72</v>
      </c>
    </row>
    <row r="40" spans="1:11" x14ac:dyDescent="0.25">
      <c r="A40" t="s">
        <v>71</v>
      </c>
    </row>
  </sheetData>
  <mergeCells count="15">
    <mergeCell ref="B28:E28"/>
    <mergeCell ref="A34:G34"/>
    <mergeCell ref="B33:G33"/>
    <mergeCell ref="A30:A33"/>
    <mergeCell ref="B12:E12"/>
    <mergeCell ref="A4:A12"/>
    <mergeCell ref="A23:A28"/>
    <mergeCell ref="A29:E29"/>
    <mergeCell ref="K30:K32"/>
    <mergeCell ref="J4:J5"/>
    <mergeCell ref="J7:J10"/>
    <mergeCell ref="K4:K5"/>
    <mergeCell ref="K7:K10"/>
    <mergeCell ref="J24:J25"/>
    <mergeCell ref="K24:K25"/>
  </mergeCells>
  <pageMargins left="0.7" right="0.7" top="0.78740157499999996" bottom="0.78740157499999996" header="0.3" footer="0.3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B36" sqref="B36"/>
    </sheetView>
  </sheetViews>
  <sheetFormatPr defaultRowHeight="15" x14ac:dyDescent="0.25"/>
  <cols>
    <col min="2" max="2" width="45.85546875" bestFit="1" customWidth="1"/>
    <col min="3" max="3" width="9.28515625" bestFit="1" customWidth="1"/>
    <col min="5" max="5" width="11.42578125" customWidth="1"/>
    <col min="6" max="6" width="10.85546875" customWidth="1"/>
    <col min="8" max="8" width="11.28515625" customWidth="1"/>
  </cols>
  <sheetData>
    <row r="2" ht="47.25" customHeight="1" x14ac:dyDescent="0.25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 VZ</vt:lpstr>
      <vt:lpstr>List2</vt:lpstr>
      <vt:lpstr>List3</vt:lpstr>
    </vt:vector>
  </TitlesOfParts>
  <Company>MPSV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Prášilová Monika, Ing. (JI)</dc:creator>
  <cp:lastModifiedBy>DvorackovaL</cp:lastModifiedBy>
  <dcterms:created xsi:type="dcterms:W3CDTF">2012-08-21T10:42:14Z</dcterms:created>
  <dcterms:modified xsi:type="dcterms:W3CDTF">2013-05-02T11:58:25Z</dcterms:modified>
</cp:coreProperties>
</file>